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yman2/Desktop/New Health Sciences Spreadsheets/Dec 1/"/>
    </mc:Choice>
  </mc:AlternateContent>
  <xr:revisionPtr revIDLastSave="0" documentId="8_{CC3A3618-673D-1645-8F4F-BC81020591B7}" xr6:coauthVersionLast="47" xr6:coauthVersionMax="47" xr10:uidLastSave="{00000000-0000-0000-0000-000000000000}"/>
  <bookViews>
    <workbookView xWindow="39920" yWindow="500" windowWidth="40100" windowHeight="21540" xr2:uid="{82AAECB6-5626-42EF-B657-3A3D4D863877}"/>
  </bookViews>
  <sheets>
    <sheet name="Outco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H31" i="1"/>
  <c r="K31" i="1"/>
  <c r="E24" i="1"/>
  <c r="H24" i="1"/>
  <c r="E17" i="1"/>
  <c r="H17" i="1"/>
  <c r="K17" i="1"/>
  <c r="E11" i="1"/>
  <c r="H11" i="1"/>
  <c r="K11" i="1"/>
  <c r="K29" i="1"/>
  <c r="K30" i="1"/>
  <c r="H29" i="1"/>
  <c r="H30" i="1"/>
  <c r="E29" i="1"/>
  <c r="E30" i="1"/>
  <c r="H22" i="1"/>
  <c r="H23" i="1"/>
  <c r="E22" i="1"/>
  <c r="E23" i="1"/>
  <c r="K16" i="1"/>
  <c r="H16" i="1"/>
  <c r="E16" i="1"/>
  <c r="K10" i="1"/>
  <c r="H10" i="1"/>
  <c r="E10" i="1"/>
  <c r="L31" i="1" l="1"/>
  <c r="L11" i="1"/>
  <c r="L17" i="1"/>
  <c r="L30" i="1"/>
  <c r="L29" i="1"/>
  <c r="L16" i="1"/>
  <c r="L10" i="1"/>
</calcChain>
</file>

<file path=xl/sharedStrings.xml><?xml version="1.0" encoding="utf-8"?>
<sst xmlns="http://schemas.openxmlformats.org/spreadsheetml/2006/main" count="63" uniqueCount="51">
  <si>
    <t>Concentration</t>
  </si>
  <si>
    <t>2023
# Graduates</t>
  </si>
  <si>
    <t>2023
# Enrolled</t>
  </si>
  <si>
    <t>2022
# Graduates</t>
  </si>
  <si>
    <t>2022
# Enrolled</t>
  </si>
  <si>
    <t>2023
# Test Takers</t>
  </si>
  <si>
    <t>2022
# Test Takers</t>
  </si>
  <si>
    <t>2023
# Earners</t>
  </si>
  <si>
    <t>2022
# Earners</t>
  </si>
  <si>
    <t>Concentration &amp; Credentialing Exam(s)</t>
  </si>
  <si>
    <t>CAAHEP Accredited Concentrations:</t>
  </si>
  <si>
    <t>Institution Name:</t>
  </si>
  <si>
    <t>2023
% Retention</t>
  </si>
  <si>
    <t>2022
% Retention</t>
  </si>
  <si>
    <t>2023
% Job Placement</t>
  </si>
  <si>
    <t>2022
% Job Placement</t>
  </si>
  <si>
    <t>2023
% Test Takers</t>
  </si>
  <si>
    <t>2023
% Success</t>
  </si>
  <si>
    <t>2022
% Success</t>
  </si>
  <si>
    <t>Cohort Number</t>
  </si>
  <si>
    <r>
      <rPr>
        <i/>
        <sz val="12"/>
        <color theme="1" tint="4.9989318521683403E-2"/>
        <rFont val="Aptos Narrow"/>
        <family val="2"/>
        <scheme val="minor"/>
      </rPr>
      <t xml:space="preserve">
</t>
    </r>
    <r>
      <rPr>
        <b/>
        <sz val="12"/>
        <color theme="1" tint="4.9989318521683403E-2"/>
        <rFont val="Aptos Narrow"/>
        <family val="2"/>
        <scheme val="minor"/>
      </rPr>
      <t>Cohort Number</t>
    </r>
  </si>
  <si>
    <r>
      <t xml:space="preserve">Test Takers Rate: </t>
    </r>
    <r>
      <rPr>
        <sz val="14"/>
        <color theme="1"/>
        <rFont val="Aptos Narrow"/>
        <family val="2"/>
        <scheme val="minor"/>
      </rPr>
      <t>Total # of Test Takers/Total # of Graduates</t>
    </r>
  </si>
  <si>
    <r>
      <rPr>
        <b/>
        <sz val="14"/>
        <color theme="1"/>
        <rFont val="Aptos Narrow"/>
        <family val="2"/>
        <scheme val="minor"/>
      </rPr>
      <t xml:space="preserve">Credential Success Rate: </t>
    </r>
    <r>
      <rPr>
        <sz val="14"/>
        <color theme="1"/>
        <rFont val="Aptos Narrow"/>
        <family val="2"/>
        <scheme val="minor"/>
      </rPr>
      <t>Total # of Graduates successfully earning credential/Total # of Test Takers</t>
    </r>
  </si>
  <si>
    <r>
      <rPr>
        <b/>
        <sz val="14"/>
        <color theme="1"/>
        <rFont val="Aptos Narrow"/>
        <family val="2"/>
        <scheme val="minor"/>
      </rPr>
      <t>Student Retention:</t>
    </r>
    <r>
      <rPr>
        <sz val="14"/>
        <color theme="1"/>
        <rFont val="Aptos Narrow"/>
        <family val="2"/>
        <scheme val="minor"/>
      </rPr>
      <t xml:space="preserve"> Total # of Graduates/Total # of Students Enrolled</t>
    </r>
  </si>
  <si>
    <r>
      <rPr>
        <b/>
        <sz val="14"/>
        <color theme="1"/>
        <rFont val="Aptos Narrow"/>
        <family val="2"/>
        <scheme val="minor"/>
      </rPr>
      <t>Job Placement:</t>
    </r>
    <r>
      <rPr>
        <sz val="14"/>
        <color theme="1"/>
        <rFont val="Aptos Narrow"/>
        <family val="2"/>
        <scheme val="minor"/>
      </rPr>
      <t xml:space="preserve"> Total # of Graduates employed in 6 months/Total # of Graduates</t>
    </r>
  </si>
  <si>
    <t>2024
# Graduates</t>
  </si>
  <si>
    <t>2024
# Enrolled</t>
  </si>
  <si>
    <t>2024
% Retention</t>
  </si>
  <si>
    <t xml:space="preserve">2024
# Employed </t>
  </si>
  <si>
    <t>2024
% Job Placement</t>
  </si>
  <si>
    <t>2024
# Test Takers</t>
  </si>
  <si>
    <t>2024
% Test Takers</t>
  </si>
  <si>
    <t>2024
# Earners</t>
  </si>
  <si>
    <t>2024
% Success</t>
  </si>
  <si>
    <t>2023
# Employed</t>
  </si>
  <si>
    <t xml:space="preserve">2022
# Employed </t>
  </si>
  <si>
    <t>3-Year Average
Student Retention</t>
  </si>
  <si>
    <r>
      <t>Track Name</t>
    </r>
    <r>
      <rPr>
        <sz val="12"/>
        <color theme="1" tint="4.9989318521683403E-2"/>
        <rFont val="Aptos Narrow"/>
        <family val="2"/>
        <scheme val="minor"/>
      </rPr>
      <t xml:space="preserve"> (if applicable)</t>
    </r>
  </si>
  <si>
    <t>3-Year Average 
% Credential Success</t>
  </si>
  <si>
    <t>3-Year Average
% Job Placement</t>
  </si>
  <si>
    <t>OB/GYN – RDMS(OB/GYN) or RT(S)</t>
  </si>
  <si>
    <t>ABDOMEN-EXT – RDMS(AB) or RT(S)</t>
  </si>
  <si>
    <t>ABDOMEN-EXTENDED</t>
  </si>
  <si>
    <t>OBSTETRICS &amp; GYNECOLOGY</t>
  </si>
  <si>
    <t>ADULT CARDIAC</t>
  </si>
  <si>
    <t>ADULT CARDIAC – RDCS(AE) or RCS</t>
  </si>
  <si>
    <t>Abdomen-Extended, Obstetrics &amp; Gynecology and Adult Cardiac</t>
  </si>
  <si>
    <t>Hillsborough College</t>
  </si>
  <si>
    <t>Adult Cardiac</t>
  </si>
  <si>
    <t>General</t>
  </si>
  <si>
    <t>Echocardiography 
Program 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</si>
</sst>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sz val="12"/>
      <color theme="1" tint="4.9989318521683403E-2"/>
      <name val="Aptos Narrow"/>
      <family val="2"/>
      <scheme val="minor"/>
    </font>
    <font>
      <i/>
      <sz val="12"/>
      <color theme="1" tint="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" tint="4.9989318521683403E-2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wrapText="1"/>
    </xf>
    <xf numFmtId="0" fontId="0" fillId="0" borderId="12" xfId="0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74"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outline="0">
        <right style="thin">
          <color indexed="64"/>
        </right>
        <top style="thin">
          <color theme="1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 style="thin">
          <color indexed="64"/>
        </vertical>
        <horizontal style="hair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D5F6FF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DF8FF"/>
      <color rgb="FFD5F6FF"/>
      <color rgb="FF0A406B"/>
      <color rgb="FF0080A2"/>
      <color rgb="FFB7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209347-5D78-45D3-8491-52F3F61AAD88}" name="JobPlacement" displayName="JobPlacement" ref="A15:L17" totalsRowShown="0" headerRowDxfId="73" dataDxfId="71" headerRowBorderDxfId="72" tableBorderDxfId="70">
  <autoFilter ref="A15:L17" xr:uid="{62209347-5D78-45D3-8491-52F3F61AAD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E7AF233-4CF9-4BE3-8265-3717D09BC7F0}" name="_x000a_Cohort Number" dataDxfId="69"/>
    <tableColumn id="2" xr3:uid="{10E38F63-7553-4D29-A1ED-CB56F367C9E8}" name="Track Name (if applicable)" dataDxfId="68"/>
    <tableColumn id="3" xr3:uid="{223E7725-D7AB-41B8-A5F2-BA937823A524}" name="2024_x000a_# Employed " dataDxfId="67"/>
    <tableColumn id="4" xr3:uid="{55A4FA0A-DE07-46C9-A1E1-7096A5708C38}" name="2024_x000a_# Graduates" dataDxfId="66"/>
    <tableColumn id="5" xr3:uid="{A150960C-67BE-4F99-9411-AEFD4C35286A}" name="2024_x000a_% Job Placement" dataDxfId="65">
      <calculatedColumnFormula>IFERROR(C16/D16, "*")</calculatedColumnFormula>
    </tableColumn>
    <tableColumn id="6" xr3:uid="{A022C5F3-AA14-4F10-8DE3-3626D5AB5823}" name="2023_x000a_# Employed" dataDxfId="64"/>
    <tableColumn id="7" xr3:uid="{7B15CC73-46EF-48FF-A3E3-1E0E82A234B4}" name="2023_x000a_# Graduates" dataDxfId="63"/>
    <tableColumn id="8" xr3:uid="{D61B7064-D801-43E2-9970-8C0FA97659AA}" name="2023_x000a_% Job Placement" dataDxfId="62">
      <calculatedColumnFormula>IFERROR(F16/G16, "*")</calculatedColumnFormula>
    </tableColumn>
    <tableColumn id="9" xr3:uid="{F6669321-4805-452D-B0A4-2E910A124156}" name="2022_x000a_# Employed " dataDxfId="61"/>
    <tableColumn id="10" xr3:uid="{DBB25852-A62C-4808-9339-B7586F9936F6}" name="2022_x000a_# Graduates" dataDxfId="60"/>
    <tableColumn id="11" xr3:uid="{22B705B9-566C-4223-9532-995D8C8DDF36}" name="2022_x000a_% Job Placement" dataDxfId="59">
      <calculatedColumnFormula>IFERROR(I16/J16, "*")</calculatedColumnFormula>
    </tableColumn>
    <tableColumn id="12" xr3:uid="{7F860FB3-B444-48F6-9DA5-6AC62DCE6949}" name="3-Year Average_x000a_% Job Placement" dataDxfId="58">
      <calculatedColumnFormula>IF(OR(C16="*", H16="*", K16="*"), "N/A", AVERAGE(E16,H16,K16))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A08E77-4D12-41A7-9442-A274191DF86D}" name="Table4" displayName="Table4" ref="A21:H24" totalsRowShown="0" headerRowDxfId="57" dataDxfId="56" tableBorderDxfId="55">
  <autoFilter ref="A21:H24" xr:uid="{9DA08E77-4D12-41A7-9442-A274191DF8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4DC6037-3659-4314-A111-8A0D2F7741FA}" name="_x000a_Cohort Number" dataDxfId="54"/>
    <tableColumn id="2" xr3:uid="{53854E9F-7B1E-464F-91A3-FF2BAF34E77A}" name="Concentration" dataDxfId="53"/>
    <tableColumn id="3" xr3:uid="{3B83ABD7-8BBB-4C9C-BB2F-D5D61DFDD0EC}" name="2024_x000a_# Test Takers" dataDxfId="52"/>
    <tableColumn id="4" xr3:uid="{E9AF62C0-539A-4592-AC89-C36B8A634449}" name="2024_x000a_# Graduates" dataDxfId="51"/>
    <tableColumn id="5" xr3:uid="{A7A21B17-8AAD-4307-817B-425FB45F3283}" name="2024_x000a_% Test Takers" dataDxfId="50">
      <calculatedColumnFormula>IFERROR(C22/D22, "*")</calculatedColumnFormula>
    </tableColumn>
    <tableColumn id="6" xr3:uid="{0E8EFE23-2595-499C-8806-D2069CC32320}" name="2023_x000a_# Test Takers" dataDxfId="49"/>
    <tableColumn id="7" xr3:uid="{AE6E328E-F40F-4D2E-8272-D6DD51F0A896}" name="2023_x000a_# Graduates" dataDxfId="48"/>
    <tableColumn id="8" xr3:uid="{979A0912-7074-4909-AB63-296052B3E24F}" name="2023_x000a_% Test Takers" dataDxfId="47">
      <calculatedColumnFormula>IFERROR(F22/G22, "*")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96ABC6-79BC-4214-A565-D20C8958B950}" name="Table5" displayName="Table5" ref="A28:L31" totalsRowShown="0" headerRowDxfId="46" dataDxfId="44" headerRowBorderDxfId="45" tableBorderDxfId="43">
  <autoFilter ref="A28:L31" xr:uid="{2A96ABC6-79BC-4214-A565-D20C8958B9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470DDF6-B1A7-45EF-A111-F9CC486DB34A}" name="Cohort Number" dataDxfId="42"/>
    <tableColumn id="2" xr3:uid="{AA54D613-91D7-4E08-A5CB-1ED9DE727D07}" name="Concentration &amp; Credentialing Exam(s)" dataDxfId="41"/>
    <tableColumn id="3" xr3:uid="{5F7F6D49-61CC-4104-94D7-A7D03F6A4021}" name="2024_x000a_# Earners" dataDxfId="40"/>
    <tableColumn id="4" xr3:uid="{7B709221-4FCE-483A-8F33-BE0A3E064B0A}" name="2024_x000a_# Test Takers" dataDxfId="39"/>
    <tableColumn id="5" xr3:uid="{E9993737-1F26-4AC5-BA38-F9D1CD5734B7}" name="2024_x000a_% Success" dataDxfId="38">
      <calculatedColumnFormula>IFERROR(C29/D29, "*")</calculatedColumnFormula>
    </tableColumn>
    <tableColumn id="6" xr3:uid="{894AB47F-5FD9-4632-890D-D689D17BD21C}" name="2023_x000a_# Earners" dataDxfId="37"/>
    <tableColumn id="7" xr3:uid="{CA246F48-5090-4751-96B9-DC1529BB274A}" name="2023_x000a_# Test Takers" dataDxfId="36"/>
    <tableColumn id="8" xr3:uid="{54B0C0CE-A469-4275-A46A-6E4120BEC0FE}" name="2023_x000a_% Success" dataDxfId="35">
      <calculatedColumnFormula>IFERROR(F29/G29, "*")</calculatedColumnFormula>
    </tableColumn>
    <tableColumn id="9" xr3:uid="{6AB6466D-F81A-42DC-B134-4D918C647EDE}" name="2022_x000a_# Earners" dataDxfId="34"/>
    <tableColumn id="10" xr3:uid="{F750A5EB-4C89-4879-9E66-E38B0680E12C}" name="2022_x000a_# Test Takers" dataDxfId="33"/>
    <tableColumn id="11" xr3:uid="{D0C24B95-294E-4CB0-94AE-B2E28067F0D5}" name="2022_x000a_% Success" dataDxfId="32">
      <calculatedColumnFormula>IFERROR(I29/J29, "*")</calculatedColumnFormula>
    </tableColumn>
    <tableColumn id="12" xr3:uid="{B58A8DB2-C698-4440-9525-06514C8CE773}" name="3-Year Average _x000a_% Credential Success" dataDxfId="31">
      <calculatedColumnFormula>IF(OR(C29="*", H29="*", K29="*"), "N/A", AVERAGE(E29,H29,K29))</calculatedColumnFormula>
    </tableColumn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285155-5A20-4C4F-B03D-64686EAD4A8D}" name="Table8" displayName="Table8" ref="A1:A5" totalsRowShown="0" headerRowDxfId="30" dataDxfId="29" tableBorderDxfId="28">
  <autoFilter ref="A1:A5" xr:uid="{29285155-5A20-4C4F-B03D-64686EAD4A8D}"/>
  <tableColumns count="1">
    <tableColumn id="1" xr3:uid="{C6A99699-DEBC-45D5-8834-69B0635FF38B}" name="Echocardiography _x000a_Program Effectiveness" dataDxfId="2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3C21534-FC4D-4A25-824A-2951423054CB}" name="Table11" displayName="Table11" ref="A7:A8" insertRow="1" totalsRowShown="0" headerRowDxfId="26" dataDxfId="25">
  <autoFilter ref="A7:A8" xr:uid="{D3C21534-FC4D-4A25-824A-2951423054CB}">
    <filterColumn colId="0" hiddenButton="1"/>
  </autoFilter>
  <tableColumns count="1">
    <tableColumn id="1" xr3:uid="{D36ADE33-3EDE-4BC6-BD18-D73135269419}" name="Student Retention: Total # of Graduates/Total # of Students Enrolled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D3948-C8C0-4CBA-98BD-9298C080C628}" name="Table1115" displayName="Table1115" ref="A13:A14" insertRow="1" totalsRowShown="0" headerRowDxfId="23" dataDxfId="22">
  <autoFilter ref="A13:A14" xr:uid="{6A7D3948-C8C0-4CBA-98BD-9298C080C628}">
    <filterColumn colId="0" hiddenButton="1"/>
  </autoFilter>
  <tableColumns count="1">
    <tableColumn id="1" xr3:uid="{6FABCA65-7749-403E-AAD9-4BC41035FA19}" name="Job Placement: Total # of Graduates employed in 6 months/Total # of Graduates" dataDxfId="2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F61365-8FA8-445B-AEB3-7296F4D8AE80}" name="Table111516" displayName="Table111516" ref="A19:A20" insertRow="1" totalsRowShown="0" headerRowDxfId="20" dataDxfId="19">
  <autoFilter ref="A19:A20" xr:uid="{31F61365-8FA8-445B-AEB3-7296F4D8AE80}">
    <filterColumn colId="0" hiddenButton="1"/>
  </autoFilter>
  <tableColumns count="1">
    <tableColumn id="1" xr3:uid="{EFBC4083-AEDB-4787-8F1D-DE808FDBB882}" name="Test Takers Rate: Total # of Test Takers/Total # of Graduates" dataDxfId="1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F39B732-0E16-46E0-8CE5-7C66D779C1E1}" name="Table11151617" displayName="Table11151617" ref="A26:A27" insertRow="1" totalsRowShown="0" headerRowDxfId="17" dataDxfId="16">
  <autoFilter ref="A26:A27" xr:uid="{EF39B732-0E16-46E0-8CE5-7C66D779C1E1}">
    <filterColumn colId="0" hiddenButton="1"/>
  </autoFilter>
  <tableColumns count="1">
    <tableColumn id="1" xr3:uid="{8A3098F7-682D-420C-80B6-C34AF5D29D31}" name="Credential Success Rate: Total # of Graduates successfully earning credential/Total # of Test Takers" dataDxfId="1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7E8FA2-F749-43C3-B019-052B1622A229}" name="Table2" displayName="Table2" ref="A9:L11" totalsRowShown="0" headerRowDxfId="14" headerRowBorderDxfId="13" tableBorderDxfId="12">
  <autoFilter ref="A9:L11" xr:uid="{F47E8FA2-F749-43C3-B019-052B1622A2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D54D3C0-B558-4298-BCD3-0DCD983A80A3}" name="Cohort Number" dataDxfId="11"/>
    <tableColumn id="2" xr3:uid="{41435EC6-2220-4B21-B290-0B0450244F53}" name="Track Name (if applicable)" dataDxfId="10"/>
    <tableColumn id="3" xr3:uid="{00555C6E-CA24-4377-B9BA-281B77980E52}" name="2024_x000a_# Graduates" dataDxfId="9"/>
    <tableColumn id="4" xr3:uid="{C7245B7F-40DF-4A40-8842-A50E615C6736}" name="2024_x000a_# Enrolled" dataDxfId="8"/>
    <tableColumn id="5" xr3:uid="{B66D5B16-4028-4BE4-A737-EE9763CBCD2F}" name="2024_x000a_% Retention" dataDxfId="7">
      <calculatedColumnFormula>IFERROR(C10/D10, "*")</calculatedColumnFormula>
    </tableColumn>
    <tableColumn id="6" xr3:uid="{59D60218-34EB-4B95-8004-4B107DA4FB81}" name="2023_x000a_# Graduates" dataDxfId="6"/>
    <tableColumn id="7" xr3:uid="{D469CDAA-99B8-4123-A855-DED7B456A3D6}" name="2023_x000a_# Enrolled" dataDxfId="5"/>
    <tableColumn id="8" xr3:uid="{80C2DF27-0758-4A45-8D32-54BEA31542AB}" name="2023_x000a_% Retention" dataDxfId="4">
      <calculatedColumnFormula>IFERROR(F10/G10, "*")</calculatedColumnFormula>
    </tableColumn>
    <tableColumn id="9" xr3:uid="{23F65895-5736-40C6-B803-17A5774B7056}" name="2022_x000a_# Graduates" dataDxfId="3"/>
    <tableColumn id="10" xr3:uid="{2F12D473-AEF6-411D-B6A4-74446C692856}" name="2022_x000a_# Enrolled" dataDxfId="2"/>
    <tableColumn id="11" xr3:uid="{8CCBAF89-D5B7-47CD-90DA-96AE8ED40E90}" name="2022_x000a_% Retention" dataDxfId="1">
      <calculatedColumnFormula>IFERROR(I10/J10, "*")</calculatedColumnFormula>
    </tableColumn>
    <tableColumn id="12" xr3:uid="{BED37A71-66EF-429F-8365-ADBC2D2199AD}" name="3-Year Average_x000a_Student Retention" dataDxfId="0">
      <calculatedColumnFormula>IF(OR(C10="*", H10="*", K10="*"), "N/A", AVERAGE(E10,H10,K10))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D4C1-5952-4F16-9B53-C6150FCF45DF}">
  <sheetPr>
    <pageSetUpPr fitToPage="1"/>
  </sheetPr>
  <dimension ref="A1:L33"/>
  <sheetViews>
    <sheetView showGridLines="0" tabSelected="1" zoomScale="90" zoomScaleNormal="90" workbookViewId="0">
      <selection activeCell="B3" sqref="B3"/>
    </sheetView>
  </sheetViews>
  <sheetFormatPr baseColWidth="10" defaultColWidth="8.83203125" defaultRowHeight="15" x14ac:dyDescent="0.2"/>
  <cols>
    <col min="1" max="1" width="43.1640625" style="1" customWidth="1"/>
    <col min="2" max="2" width="37.1640625" customWidth="1"/>
    <col min="3" max="4" width="12.83203125" customWidth="1"/>
    <col min="5" max="5" width="15.83203125" customWidth="1"/>
    <col min="6" max="7" width="12.83203125" customWidth="1"/>
    <col min="8" max="8" width="15.83203125" customWidth="1"/>
    <col min="9" max="10" width="12.83203125" customWidth="1"/>
    <col min="11" max="11" width="15.83203125" customWidth="1"/>
    <col min="12" max="12" width="14.83203125" customWidth="1"/>
    <col min="13" max="13" width="19" bestFit="1" customWidth="1"/>
  </cols>
  <sheetData>
    <row r="1" spans="1:12" ht="40" x14ac:dyDescent="0.25">
      <c r="A1" s="30" t="s">
        <v>50</v>
      </c>
    </row>
    <row r="2" spans="1:12" ht="17" x14ac:dyDescent="0.2">
      <c r="A2" s="14" t="s">
        <v>11</v>
      </c>
    </row>
    <row r="3" spans="1:12" ht="22" x14ac:dyDescent="0.2">
      <c r="A3" s="32" t="s">
        <v>47</v>
      </c>
    </row>
    <row r="4" spans="1:12" ht="17" x14ac:dyDescent="0.2">
      <c r="A4" s="15" t="s">
        <v>10</v>
      </c>
    </row>
    <row r="5" spans="1:12" ht="32" x14ac:dyDescent="0.2">
      <c r="A5" s="39" t="s">
        <v>46</v>
      </c>
    </row>
    <row r="6" spans="1:12" x14ac:dyDescent="0.2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" x14ac:dyDescent="0.25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9" hidden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48" x14ac:dyDescent="0.2">
      <c r="A9" s="25" t="s">
        <v>19</v>
      </c>
      <c r="B9" s="21" t="s">
        <v>37</v>
      </c>
      <c r="C9" s="27" t="s">
        <v>25</v>
      </c>
      <c r="D9" s="27" t="s">
        <v>26</v>
      </c>
      <c r="E9" s="27" t="s">
        <v>27</v>
      </c>
      <c r="F9" s="20" t="s">
        <v>1</v>
      </c>
      <c r="G9" s="20" t="s">
        <v>2</v>
      </c>
      <c r="H9" s="20" t="s">
        <v>12</v>
      </c>
      <c r="I9" s="27" t="s">
        <v>3</v>
      </c>
      <c r="J9" s="27" t="s">
        <v>4</v>
      </c>
      <c r="K9" s="27" t="s">
        <v>13</v>
      </c>
      <c r="L9" s="20" t="s">
        <v>36</v>
      </c>
    </row>
    <row r="10" spans="1:12" x14ac:dyDescent="0.2">
      <c r="A10" s="31">
        <v>1</v>
      </c>
      <c r="B10" s="7" t="s">
        <v>48</v>
      </c>
      <c r="C10" s="22">
        <v>12</v>
      </c>
      <c r="D10" s="22">
        <v>14</v>
      </c>
      <c r="E10" s="23">
        <f t="shared" ref="E10" si="0">IFERROR(C10/D10, "*")</f>
        <v>0.8571428571428571</v>
      </c>
      <c r="F10" s="22">
        <v>10</v>
      </c>
      <c r="G10" s="22">
        <v>12</v>
      </c>
      <c r="H10" s="23">
        <f t="shared" ref="H10" si="1">IFERROR(F10/G10, "*")</f>
        <v>0.83333333333333337</v>
      </c>
      <c r="I10" s="22">
        <v>11</v>
      </c>
      <c r="J10" s="22">
        <v>14</v>
      </c>
      <c r="K10" s="23">
        <f t="shared" ref="K10" si="2">IFERROR(I10/J10, "*")</f>
        <v>0.7857142857142857</v>
      </c>
      <c r="L10" s="24">
        <f t="shared" ref="L10" si="3">IF(OR(C10="*", H10="*", K10="*"), "N/A", AVERAGE(E10,H10,K10))</f>
        <v>0.82539682539682546</v>
      </c>
    </row>
    <row r="11" spans="1:12" x14ac:dyDescent="0.2">
      <c r="A11" s="36">
        <v>2</v>
      </c>
      <c r="B11" s="37" t="s">
        <v>49</v>
      </c>
      <c r="C11" s="33">
        <v>19</v>
      </c>
      <c r="D11" s="33">
        <v>22</v>
      </c>
      <c r="E11" s="34">
        <f>IFERROR(C11/D11, "*")</f>
        <v>0.86363636363636365</v>
      </c>
      <c r="F11" s="33">
        <v>15</v>
      </c>
      <c r="G11" s="33">
        <v>22</v>
      </c>
      <c r="H11" s="34">
        <f>IFERROR(F11/G11, "*")</f>
        <v>0.68181818181818177</v>
      </c>
      <c r="I11" s="33">
        <v>16</v>
      </c>
      <c r="J11" s="33">
        <v>22</v>
      </c>
      <c r="K11" s="34">
        <f>IFERROR(I11/J11, "*")</f>
        <v>0.72727272727272729</v>
      </c>
      <c r="L11" s="35">
        <f>IF(OR(C11="*", H11="*", K11="*"), "N/A", AVERAGE(E11,H11,K11))</f>
        <v>0.75757575757575746</v>
      </c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9" x14ac:dyDescent="0.25">
      <c r="A13" s="5" t="s">
        <v>24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9" hidden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34" x14ac:dyDescent="0.2">
      <c r="A15" s="26" t="s">
        <v>20</v>
      </c>
      <c r="B15" s="21" t="s">
        <v>37</v>
      </c>
      <c r="C15" s="27" t="s">
        <v>28</v>
      </c>
      <c r="D15" s="27" t="s">
        <v>25</v>
      </c>
      <c r="E15" s="28" t="s">
        <v>29</v>
      </c>
      <c r="F15" s="19" t="s">
        <v>34</v>
      </c>
      <c r="G15" s="20" t="s">
        <v>1</v>
      </c>
      <c r="H15" s="18" t="s">
        <v>14</v>
      </c>
      <c r="I15" s="29" t="s">
        <v>35</v>
      </c>
      <c r="J15" s="27" t="s">
        <v>3</v>
      </c>
      <c r="K15" s="28" t="s">
        <v>15</v>
      </c>
      <c r="L15" s="18" t="s">
        <v>39</v>
      </c>
    </row>
    <row r="16" spans="1:12" x14ac:dyDescent="0.2">
      <c r="A16" s="9">
        <v>1</v>
      </c>
      <c r="B16" s="7" t="s">
        <v>48</v>
      </c>
      <c r="C16" s="10">
        <v>12</v>
      </c>
      <c r="D16" s="10">
        <v>12</v>
      </c>
      <c r="E16" s="17">
        <f t="shared" ref="E16" si="4">IFERROR(C16/D16, "*")</f>
        <v>1</v>
      </c>
      <c r="F16" s="10">
        <v>10</v>
      </c>
      <c r="G16" s="10">
        <v>10</v>
      </c>
      <c r="H16" s="17">
        <f t="shared" ref="H16" si="5">IFERROR(F16/G16, "*")</f>
        <v>1</v>
      </c>
      <c r="I16" s="10">
        <v>11</v>
      </c>
      <c r="J16" s="10">
        <v>11</v>
      </c>
      <c r="K16" s="17">
        <f t="shared" ref="K16" si="6">IFERROR(I16/J16, "*")</f>
        <v>1</v>
      </c>
      <c r="L16" s="16">
        <f t="shared" ref="L16" si="7">IF(OR(C16="*", H16="*", K16="*"), "N/A", AVERAGE(E16,H16,K16))</f>
        <v>1</v>
      </c>
    </row>
    <row r="17" spans="1:12" x14ac:dyDescent="0.2">
      <c r="A17" s="38">
        <v>2</v>
      </c>
      <c r="B17" s="37" t="s">
        <v>49</v>
      </c>
      <c r="C17" s="33">
        <v>19</v>
      </c>
      <c r="D17" s="33">
        <v>19</v>
      </c>
      <c r="E17" s="17">
        <f>IFERROR(C17/D17, "*")</f>
        <v>1</v>
      </c>
      <c r="F17" s="33">
        <v>15</v>
      </c>
      <c r="G17" s="33">
        <v>15</v>
      </c>
      <c r="H17" s="17">
        <f>IFERROR(F17/G17, "*")</f>
        <v>1</v>
      </c>
      <c r="I17" s="33">
        <v>16</v>
      </c>
      <c r="J17" s="33">
        <v>16</v>
      </c>
      <c r="K17" s="17">
        <f>IFERROR(I17/J17, "*")</f>
        <v>1</v>
      </c>
      <c r="L17" s="34">
        <f>IF(OR(C17="*", H17="*", K17="*"), "N/A", AVERAGE(E17,H17,K17))</f>
        <v>1</v>
      </c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19" x14ac:dyDescent="0.25">
      <c r="A19" s="6" t="s">
        <v>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9" hidden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38" customHeight="1" x14ac:dyDescent="0.2">
      <c r="A21" s="26" t="s">
        <v>20</v>
      </c>
      <c r="B21" s="21" t="s">
        <v>0</v>
      </c>
      <c r="C21" s="27" t="s">
        <v>30</v>
      </c>
      <c r="D21" s="27" t="s">
        <v>25</v>
      </c>
      <c r="E21" s="28" t="s">
        <v>31</v>
      </c>
      <c r="F21" s="19" t="s">
        <v>5</v>
      </c>
      <c r="G21" s="20" t="s">
        <v>1</v>
      </c>
      <c r="H21" s="18" t="s">
        <v>16</v>
      </c>
    </row>
    <row r="22" spans="1:12" x14ac:dyDescent="0.2">
      <c r="A22" s="9">
        <v>1</v>
      </c>
      <c r="B22" s="7" t="s">
        <v>44</v>
      </c>
      <c r="C22" s="10">
        <v>12</v>
      </c>
      <c r="D22" s="10">
        <v>12</v>
      </c>
      <c r="E22" s="17">
        <f t="shared" ref="E22:E23" si="8">IFERROR(C22/D22, "*")</f>
        <v>1</v>
      </c>
      <c r="F22" s="10">
        <v>10</v>
      </c>
      <c r="G22" s="10">
        <v>10</v>
      </c>
      <c r="H22" s="17">
        <f t="shared" ref="H22:H23" si="9">IFERROR(F22/G22, "*")</f>
        <v>1</v>
      </c>
    </row>
    <row r="23" spans="1:12" x14ac:dyDescent="0.2">
      <c r="A23" s="11">
        <v>2</v>
      </c>
      <c r="B23" s="8" t="s">
        <v>42</v>
      </c>
      <c r="C23" s="12">
        <v>19</v>
      </c>
      <c r="D23" s="12">
        <v>19</v>
      </c>
      <c r="E23" s="17">
        <f t="shared" si="8"/>
        <v>1</v>
      </c>
      <c r="F23" s="12">
        <v>15</v>
      </c>
      <c r="G23" s="12">
        <v>15</v>
      </c>
      <c r="H23" s="17">
        <f t="shared" si="9"/>
        <v>1</v>
      </c>
    </row>
    <row r="24" spans="1:12" x14ac:dyDescent="0.2">
      <c r="A24" s="38">
        <v>2</v>
      </c>
      <c r="B24" s="37" t="s">
        <v>43</v>
      </c>
      <c r="C24" s="33">
        <v>19</v>
      </c>
      <c r="D24" s="33">
        <v>19</v>
      </c>
      <c r="E24" s="17">
        <f>IFERROR(C24/D24, "*")</f>
        <v>1</v>
      </c>
      <c r="F24" s="33">
        <v>12</v>
      </c>
      <c r="G24" s="33">
        <v>15</v>
      </c>
      <c r="H24" s="17">
        <f>IFERROR(F24/G24, "*")</f>
        <v>0.8</v>
      </c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9" x14ac:dyDescent="0.25">
      <c r="A26" s="5" t="s">
        <v>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9" hidden="1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48" x14ac:dyDescent="0.2">
      <c r="A28" s="26" t="s">
        <v>19</v>
      </c>
      <c r="B28" s="21" t="s">
        <v>9</v>
      </c>
      <c r="C28" s="27" t="s">
        <v>32</v>
      </c>
      <c r="D28" s="27" t="s">
        <v>30</v>
      </c>
      <c r="E28" s="28" t="s">
        <v>33</v>
      </c>
      <c r="F28" s="19" t="s">
        <v>7</v>
      </c>
      <c r="G28" s="20" t="s">
        <v>5</v>
      </c>
      <c r="H28" s="18" t="s">
        <v>17</v>
      </c>
      <c r="I28" s="29" t="s">
        <v>8</v>
      </c>
      <c r="J28" s="27" t="s">
        <v>6</v>
      </c>
      <c r="K28" s="28" t="s">
        <v>18</v>
      </c>
      <c r="L28" s="18" t="s">
        <v>38</v>
      </c>
    </row>
    <row r="29" spans="1:12" x14ac:dyDescent="0.2">
      <c r="A29" s="9">
        <v>1</v>
      </c>
      <c r="B29" s="7" t="s">
        <v>45</v>
      </c>
      <c r="C29" s="10">
        <v>12</v>
      </c>
      <c r="D29" s="10">
        <v>12</v>
      </c>
      <c r="E29" s="17">
        <f t="shared" ref="E29:E30" si="10">IFERROR(C29/D29, "*")</f>
        <v>1</v>
      </c>
      <c r="F29" s="10">
        <v>9</v>
      </c>
      <c r="G29" s="10">
        <v>10</v>
      </c>
      <c r="H29" s="17">
        <f t="shared" ref="H29:H30" si="11">IFERROR(F29/G29, "*")</f>
        <v>0.9</v>
      </c>
      <c r="I29" s="10">
        <v>11</v>
      </c>
      <c r="J29" s="10">
        <v>11</v>
      </c>
      <c r="K29" s="17">
        <f t="shared" ref="K29:K30" si="12">IFERROR(I29/J29, "*")</f>
        <v>1</v>
      </c>
      <c r="L29" s="16">
        <f t="shared" ref="L29:L30" si="13">IF(OR(C29="*", H29="*", K29="*"), "N/A", AVERAGE(E29,H29,K29))</f>
        <v>0.96666666666666667</v>
      </c>
    </row>
    <row r="30" spans="1:12" x14ac:dyDescent="0.2">
      <c r="A30" s="11">
        <v>2</v>
      </c>
      <c r="B30" s="8" t="s">
        <v>41</v>
      </c>
      <c r="C30" s="12">
        <v>19</v>
      </c>
      <c r="D30" s="12">
        <v>19</v>
      </c>
      <c r="E30" s="17">
        <f t="shared" si="10"/>
        <v>1</v>
      </c>
      <c r="F30" s="12">
        <v>15</v>
      </c>
      <c r="G30" s="12">
        <v>15</v>
      </c>
      <c r="H30" s="17">
        <f t="shared" si="11"/>
        <v>1</v>
      </c>
      <c r="I30" s="12">
        <v>16</v>
      </c>
      <c r="J30" s="12">
        <v>16</v>
      </c>
      <c r="K30" s="17">
        <f t="shared" si="12"/>
        <v>1</v>
      </c>
      <c r="L30" s="13">
        <f t="shared" si="13"/>
        <v>1</v>
      </c>
    </row>
    <row r="31" spans="1:12" x14ac:dyDescent="0.2">
      <c r="A31" s="38">
        <v>2</v>
      </c>
      <c r="B31" s="37" t="s">
        <v>40</v>
      </c>
      <c r="C31" s="33">
        <v>19</v>
      </c>
      <c r="D31" s="33">
        <v>19</v>
      </c>
      <c r="E31" s="17">
        <f>IFERROR(C31/D31, "*")</f>
        <v>1</v>
      </c>
      <c r="F31" s="33">
        <v>12</v>
      </c>
      <c r="G31" s="33">
        <v>12</v>
      </c>
      <c r="H31" s="17">
        <f>IFERROR(F31/G31, "*")</f>
        <v>1</v>
      </c>
      <c r="I31" s="33">
        <v>10</v>
      </c>
      <c r="J31" s="33">
        <v>10</v>
      </c>
      <c r="K31" s="17">
        <f>IFERROR(I31/J31, "*")</f>
        <v>1</v>
      </c>
      <c r="L31" s="34">
        <f>IF(OR(C31="*", H31="*", K31="*"), "N/A", AVERAGE(E31,H31,K31))</f>
        <v>1</v>
      </c>
    </row>
    <row r="33" spans="1:1" x14ac:dyDescent="0.2">
      <c r="A33" s="2"/>
    </row>
  </sheetData>
  <phoneticPr fontId="1" type="noConversion"/>
  <dataValidations count="2">
    <dataValidation type="list" allowBlank="1" showInputMessage="1" showErrorMessage="1" sqref="B29:B31" xr:uid="{2A9F2327-E22E-4BF1-9A4C-6C0A1654A5BA}">
      <formula1>"Select One, ABDOMEN-EXT – RDMS(AB) or RT(S), OB/GYN – RDMS(OB/GYN) or RT(S), VASCULAR – RVT(VT) or RVS or RT(VS), ADULT CARDIAC – RDCS(AE) or RCS, PEDIATRIC CARDIAC – RDCS(PE) or RCCS, BREAST – RDMS(BR) or RT(BS), MUSCULOSKELETAL – RDMS(RMSKS)(RMSK)"</formula1>
    </dataValidation>
    <dataValidation type="list" allowBlank="1" showInputMessage="1" showErrorMessage="1" sqref="B22:B27" xr:uid="{B60342D4-8A31-4075-B799-74389E266E72}">
      <formula1>"Select One, ABDOMEN-EXTENDED, OBSTETRICS &amp; GYNECOLOGY, VASCULAR, ADULT CARDIAC, PEDIATRIC CARDIAC, BREAST, MUSCULOSKELETAL"</formula1>
    </dataValidation>
  </dataValidations>
  <pageMargins left="0.15" right="0.15" top="0.15" bottom="0.15" header="0" footer="0"/>
  <pageSetup scale="59" orientation="landscape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Outcomes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DMS Program Effectiveness</dc:title>
  <dc:creator>Jeremy Kempner</dc:creator>
  <cp:lastModifiedBy>Hyman, Catina</cp:lastModifiedBy>
  <cp:lastPrinted>2025-04-29T15:18:39Z</cp:lastPrinted>
  <dcterms:created xsi:type="dcterms:W3CDTF">2025-02-24T20:36:29Z</dcterms:created>
  <dcterms:modified xsi:type="dcterms:W3CDTF">2025-12-02T18:46:35Z</dcterms:modified>
</cp:coreProperties>
</file>